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H:\FRL 330\"/>
    </mc:Choice>
  </mc:AlternateContent>
  <xr:revisionPtr revIDLastSave="0" documentId="8_{4B17C27C-7B8F-482A-BA4D-7B8F2491C546}" xr6:coauthVersionLast="40" xr6:coauthVersionMax="40" xr10:uidLastSave="{00000000-0000-0000-0000-000000000000}"/>
  <workbookProtection workbookAlgorithmName="SHA-512" workbookHashValue="gjpot5IkcOjPVbiHmor0ew6jzyc2NoJt1+adBExBWTPmuGgSBbUoQEma2TX0l/DK6Hc+SBYDwx9DLVTA+dsGdA==" workbookSaltValue="E6Kyi2mgIFTZAdMZpHV9Dw==" workbookSpinCount="100000" lockStructure="1"/>
  <bookViews>
    <workbookView xWindow="120" yWindow="1110" windowWidth="15180" windowHeight="10170"/>
  </bookViews>
  <sheets>
    <sheet name="3 Stock ABC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D15" i="1"/>
  <c r="M11" i="1" s="1"/>
  <c r="E16" i="1"/>
  <c r="E17" i="1"/>
  <c r="E18" i="1"/>
  <c r="E19" i="1"/>
  <c r="E15" i="1"/>
  <c r="D29" i="1" s="1"/>
  <c r="C15" i="1"/>
  <c r="B27" i="1" s="1"/>
  <c r="C16" i="1"/>
  <c r="D16" i="1"/>
  <c r="C17" i="1"/>
  <c r="D17" i="1"/>
  <c r="C18" i="1"/>
  <c r="D18" i="1"/>
  <c r="C19" i="1"/>
  <c r="D19" i="1"/>
  <c r="C20" i="1"/>
  <c r="D20" i="1"/>
  <c r="D21" i="1"/>
  <c r="I33" i="1" s="1"/>
  <c r="L34" i="1" s="1"/>
  <c r="C22" i="1"/>
  <c r="C23" i="1"/>
  <c r="D32" i="1"/>
  <c r="J32" i="1" s="1"/>
  <c r="K32" i="1" s="1"/>
  <c r="B35" i="1"/>
  <c r="A38" i="1"/>
  <c r="B38" i="1"/>
  <c r="C38" i="1"/>
  <c r="E21" i="1"/>
  <c r="I34" i="1" s="1"/>
  <c r="L38" i="1" s="1"/>
  <c r="N12" i="1"/>
  <c r="C28" i="1" l="1"/>
  <c r="L10" i="1"/>
  <c r="I37" i="1"/>
  <c r="L37" i="1" s="1"/>
  <c r="I38" i="1"/>
  <c r="L35" i="1" s="1"/>
  <c r="E22" i="1"/>
  <c r="E23" i="1" s="1"/>
  <c r="D22" i="1"/>
  <c r="C21" i="1"/>
  <c r="D23" i="1" l="1"/>
  <c r="F37" i="1"/>
  <c r="I32" i="1"/>
  <c r="L32" i="1" s="1"/>
  <c r="I35" i="1"/>
  <c r="L33" i="1" s="1"/>
  <c r="I36" i="1"/>
  <c r="L36" i="1" s="1"/>
  <c r="F34" i="1"/>
  <c r="E36" i="1"/>
  <c r="G38" i="1"/>
  <c r="K35" i="1" l="1"/>
  <c r="J38" i="1"/>
  <c r="K38" i="1"/>
  <c r="J34" i="1"/>
  <c r="J37" i="1"/>
  <c r="K37" i="1"/>
  <c r="K36" i="1"/>
  <c r="J36" i="1"/>
  <c r="E33" i="1"/>
  <c r="D35" i="1"/>
  <c r="J35" i="1" s="1"/>
  <c r="K33" i="1" s="1"/>
  <c r="J33" i="1" l="1"/>
  <c r="K34" i="1"/>
</calcChain>
</file>

<file path=xl/sharedStrings.xml><?xml version="1.0" encoding="utf-8"?>
<sst xmlns="http://schemas.openxmlformats.org/spreadsheetml/2006/main" count="80" uniqueCount="40">
  <si>
    <t>Closing</t>
  </si>
  <si>
    <t>Price</t>
  </si>
  <si>
    <t>Dividend</t>
  </si>
  <si>
    <t>Expected Return</t>
  </si>
  <si>
    <t>Standard Deviation</t>
  </si>
  <si>
    <t>Covariance</t>
  </si>
  <si>
    <t>Correlation Coefficient</t>
  </si>
  <si>
    <t>Variance</t>
  </si>
  <si>
    <t>Estimation of covariance and correlation coefficient</t>
  </si>
  <si>
    <t>Month/return</t>
  </si>
  <si>
    <r>
      <t>SD</t>
    </r>
    <r>
      <rPr>
        <b/>
        <vertAlign val="subscript"/>
        <sz val="10"/>
        <rFont val="Arial"/>
        <family val="2"/>
      </rPr>
      <t>P</t>
    </r>
  </si>
  <si>
    <r>
      <t>r</t>
    </r>
    <r>
      <rPr>
        <b/>
        <vertAlign val="subscript"/>
        <sz val="14"/>
        <rFont val="Arial"/>
        <family val="2"/>
      </rPr>
      <t>P</t>
    </r>
  </si>
  <si>
    <t>Security A</t>
  </si>
  <si>
    <t>Security B</t>
  </si>
  <si>
    <t>Security C</t>
  </si>
  <si>
    <t>Estimation of the monthly rates of return, variance and standard deviation</t>
  </si>
  <si>
    <r>
      <t>R</t>
    </r>
    <r>
      <rPr>
        <vertAlign val="subscript"/>
        <sz val="8"/>
        <rFont val="Arial"/>
        <family val="2"/>
      </rPr>
      <t>A</t>
    </r>
  </si>
  <si>
    <r>
      <t>R</t>
    </r>
    <r>
      <rPr>
        <vertAlign val="subscript"/>
        <sz val="8"/>
        <rFont val="Arial"/>
        <family val="2"/>
      </rPr>
      <t>B</t>
    </r>
  </si>
  <si>
    <r>
      <t>R</t>
    </r>
    <r>
      <rPr>
        <vertAlign val="subscript"/>
        <sz val="8"/>
        <rFont val="Arial"/>
        <family val="2"/>
      </rPr>
      <t>C</t>
    </r>
  </si>
  <si>
    <t>A</t>
  </si>
  <si>
    <t>B</t>
  </si>
  <si>
    <t>C</t>
  </si>
  <si>
    <r>
      <t>X</t>
    </r>
    <r>
      <rPr>
        <vertAlign val="subscript"/>
        <sz val="10"/>
        <rFont val="Arial"/>
        <family val="2"/>
      </rPr>
      <t>A</t>
    </r>
  </si>
  <si>
    <r>
      <t>X</t>
    </r>
    <r>
      <rPr>
        <vertAlign val="subscript"/>
        <sz val="10"/>
        <rFont val="Arial"/>
        <family val="2"/>
      </rPr>
      <t>B</t>
    </r>
  </si>
  <si>
    <r>
      <t>X</t>
    </r>
    <r>
      <rPr>
        <vertAlign val="subscript"/>
        <sz val="10"/>
        <rFont val="Arial"/>
        <family val="2"/>
      </rPr>
      <t>C</t>
    </r>
  </si>
  <si>
    <t>A &amp; B</t>
  </si>
  <si>
    <t>A &amp; C</t>
  </si>
  <si>
    <t>B &amp; C</t>
  </si>
  <si>
    <t>A , B, C</t>
  </si>
  <si>
    <t>A&amp;C</t>
  </si>
  <si>
    <t>A&amp;B</t>
  </si>
  <si>
    <t>B&amp;C</t>
  </si>
  <si>
    <t>Portfolio</t>
  </si>
  <si>
    <t xml:space="preserve">Three Securities ABC: </t>
  </si>
  <si>
    <t>ABC</t>
  </si>
  <si>
    <t xml:space="preserve">Security A </t>
  </si>
  <si>
    <t xml:space="preserve"> Security B</t>
  </si>
  <si>
    <t>Period</t>
  </si>
  <si>
    <t>Corr</t>
  </si>
  <si>
    <t>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</si>
</sst>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0" formatCode="0.0000%"/>
    <numFmt numFmtId="175" formatCode="0.000"/>
  </numFmts>
  <fonts count="15" x14ac:knownFonts="1">
    <font>
      <sz val="10"/>
      <name val="Arial"/>
    </font>
    <font>
      <u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vertAlign val="subscript"/>
      <sz val="8"/>
      <name val="Arial"/>
      <family val="2"/>
    </font>
    <font>
      <i/>
      <sz val="10"/>
      <name val="Arial"/>
      <family val="2"/>
    </font>
    <font>
      <sz val="10"/>
      <color rgb="FF000000"/>
      <name val="Calibri"/>
      <family val="2"/>
    </font>
    <font>
      <u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/>
    <xf numFmtId="10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/>
    <xf numFmtId="0" fontId="6" fillId="0" borderId="0" xfId="0" applyFont="1" applyAlignment="1">
      <alignment horizontal="left"/>
    </xf>
    <xf numFmtId="0" fontId="6" fillId="0" borderId="0" xfId="0" applyFont="1"/>
    <xf numFmtId="0" fontId="13" fillId="0" borderId="1" xfId="0" applyFont="1" applyBorder="1"/>
    <xf numFmtId="0" fontId="13" fillId="0" borderId="2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2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4" xfId="0" applyFont="1" applyBorder="1" applyAlignment="1">
      <alignment horizontal="right"/>
    </xf>
    <xf numFmtId="0" fontId="13" fillId="0" borderId="0" xfId="0" applyFont="1" applyBorder="1"/>
    <xf numFmtId="0" fontId="14" fillId="0" borderId="5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0" fontId="14" fillId="0" borderId="9" xfId="0" applyFont="1" applyBorder="1" applyAlignment="1">
      <alignment horizontal="right"/>
    </xf>
    <xf numFmtId="0" fontId="13" fillId="0" borderId="9" xfId="0" applyFont="1" applyBorder="1" applyAlignment="1">
      <alignment horizontal="right"/>
    </xf>
    <xf numFmtId="0" fontId="13" fillId="0" borderId="9" xfId="0" applyFont="1" applyBorder="1"/>
    <xf numFmtId="0" fontId="0" fillId="0" borderId="10" xfId="0" applyBorder="1"/>
    <xf numFmtId="0" fontId="2" fillId="0" borderId="8" xfId="0" applyFont="1" applyFill="1" applyBorder="1" applyAlignment="1">
      <alignment horizontal="center"/>
    </xf>
    <xf numFmtId="0" fontId="0" fillId="0" borderId="11" xfId="0" applyBorder="1"/>
    <xf numFmtId="10" fontId="3" fillId="0" borderId="10" xfId="0" applyNumberFormat="1" applyFont="1" applyBorder="1"/>
    <xf numFmtId="10" fontId="5" fillId="0" borderId="10" xfId="0" applyNumberFormat="1" applyFont="1" applyBorder="1"/>
    <xf numFmtId="170" fontId="0" fillId="0" borderId="10" xfId="0" applyNumberFormat="1" applyBorder="1"/>
    <xf numFmtId="10" fontId="3" fillId="0" borderId="11" xfId="0" applyNumberFormat="1" applyFont="1" applyBorder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10" fontId="3" fillId="0" borderId="8" xfId="0" applyNumberFormat="1" applyFont="1" applyBorder="1"/>
    <xf numFmtId="0" fontId="0" fillId="0" borderId="8" xfId="0" applyBorder="1" applyAlignment="1">
      <alignment horizontal="left"/>
    </xf>
    <xf numFmtId="0" fontId="0" fillId="0" borderId="8" xfId="0" applyBorder="1"/>
    <xf numFmtId="170" fontId="0" fillId="0" borderId="8" xfId="0" applyNumberFormat="1" applyFill="1" applyBorder="1"/>
    <xf numFmtId="0" fontId="0" fillId="0" borderId="8" xfId="0" applyBorder="1" applyAlignment="1">
      <alignment horizontal="center"/>
    </xf>
    <xf numFmtId="10" fontId="0" fillId="0" borderId="8" xfId="0" applyNumberFormat="1" applyBorder="1"/>
    <xf numFmtId="0" fontId="1" fillId="0" borderId="13" xfId="0" applyFont="1" applyBorder="1"/>
    <xf numFmtId="0" fontId="0" fillId="0" borderId="13" xfId="0" applyBorder="1"/>
    <xf numFmtId="0" fontId="1" fillId="0" borderId="13" xfId="0" applyFont="1" applyBorder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8" xfId="0" applyFill="1" applyBorder="1" applyAlignment="1"/>
    <xf numFmtId="0" fontId="6" fillId="0" borderId="8" xfId="0" applyFont="1" applyFill="1" applyBorder="1" applyAlignment="1">
      <alignment horizontal="center"/>
    </xf>
    <xf numFmtId="0" fontId="6" fillId="0" borderId="8" xfId="0" applyFont="1" applyFill="1" applyBorder="1" applyAlignment="1"/>
    <xf numFmtId="0" fontId="4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6" fillId="0" borderId="8" xfId="0" applyNumberFormat="1" applyFont="1" applyBorder="1" applyAlignment="1">
      <alignment horizontal="left"/>
    </xf>
    <xf numFmtId="10" fontId="0" fillId="0" borderId="8" xfId="0" applyNumberForma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0" fillId="0" borderId="15" xfId="0" applyFill="1" applyBorder="1" applyAlignment="1"/>
    <xf numFmtId="0" fontId="0" fillId="0" borderId="12" xfId="0" applyFill="1" applyBorder="1" applyAlignment="1"/>
    <xf numFmtId="0" fontId="0" fillId="0" borderId="1" xfId="0" applyFill="1" applyBorder="1" applyAlignment="1"/>
    <xf numFmtId="175" fontId="0" fillId="0" borderId="8" xfId="0" applyNumberFormat="1" applyBorder="1" applyAlignment="1">
      <alignment horizontal="left"/>
    </xf>
    <xf numFmtId="0" fontId="13" fillId="0" borderId="12" xfId="0" applyFont="1" applyBorder="1"/>
    <xf numFmtId="0" fontId="13" fillId="0" borderId="16" xfId="0" applyFont="1" applyBorder="1"/>
    <xf numFmtId="0" fontId="13" fillId="0" borderId="17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Efficient Frontier for Alternative Portfolio</a:t>
            </a:r>
          </a:p>
        </c:rich>
      </c:tx>
      <c:layout>
        <c:manualLayout>
          <c:xMode val="edge"/>
          <c:yMode val="edge"/>
          <c:x val="0.34102604263074709"/>
          <c:y val="3.02066772655007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08803955685319E-2"/>
          <c:y val="0.11976682564917859"/>
          <c:w val="0.68974445330585599"/>
          <c:h val="0.7662957074721780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 Stock ABC'!$K$32:$K$38</c:f>
              <c:numCache>
                <c:formatCode>0.00%</c:formatCode>
                <c:ptCount val="7"/>
                <c:pt idx="0">
                  <c:v>1.996563845042023E-2</c:v>
                </c:pt>
                <c:pt idx="1">
                  <c:v>2.4428666691082779E-2</c:v>
                </c:pt>
                <c:pt idx="2">
                  <c:v>4.6504527736104119E-2</c:v>
                </c:pt>
                <c:pt idx="3">
                  <c:v>3.2789182856436574E-2</c:v>
                </c:pt>
                <c:pt idx="4">
                  <c:v>4.5551849919398736E-2</c:v>
                </c:pt>
                <c:pt idx="5">
                  <c:v>4.6616686084178863E-2</c:v>
                </c:pt>
                <c:pt idx="6">
                  <c:v>8.4509836144621611E-2</c:v>
                </c:pt>
              </c:numCache>
            </c:numRef>
          </c:xVal>
          <c:yVal>
            <c:numRef>
              <c:f>'3 Stock ABC'!$L$32:$L$38</c:f>
              <c:numCache>
                <c:formatCode>0.00%</c:formatCode>
                <c:ptCount val="7"/>
                <c:pt idx="0">
                  <c:v>4.651733206389716E-2</c:v>
                </c:pt>
                <c:pt idx="1">
                  <c:v>3.497349055927311E-2</c:v>
                </c:pt>
                <c:pt idx="2">
                  <c:v>2.3429649054649063E-2</c:v>
                </c:pt>
                <c:pt idx="3">
                  <c:v>5.5332717389905764E-2</c:v>
                </c:pt>
                <c:pt idx="4">
                  <c:v>7.1284251557534123E-2</c:v>
                </c:pt>
                <c:pt idx="5">
                  <c:v>5.9740410052910066E-2</c:v>
                </c:pt>
                <c:pt idx="6">
                  <c:v>9.6051171051171072E-2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51B-45C1-8308-23061AF500C0}"/>
            </c:ext>
          </c:extLst>
        </c:ser>
        <c:ser>
          <c:idx val="1"/>
          <c:order val="1"/>
          <c:spPr>
            <a:ln w="28575">
              <a:noFill/>
            </a:ln>
          </c:spPr>
          <c:xVal>
            <c:numRef>
              <c:f>'3 Stock ABC'!$K$32:$K$38</c:f>
              <c:numCache>
                <c:formatCode>0.00%</c:formatCode>
                <c:ptCount val="7"/>
                <c:pt idx="0">
                  <c:v>1.996563845042023E-2</c:v>
                </c:pt>
                <c:pt idx="1">
                  <c:v>2.4428666691082779E-2</c:v>
                </c:pt>
                <c:pt idx="2">
                  <c:v>4.6504527736104119E-2</c:v>
                </c:pt>
                <c:pt idx="3">
                  <c:v>3.2789182856436574E-2</c:v>
                </c:pt>
                <c:pt idx="4">
                  <c:v>4.5551849919398736E-2</c:v>
                </c:pt>
                <c:pt idx="5">
                  <c:v>4.6616686084178863E-2</c:v>
                </c:pt>
                <c:pt idx="6">
                  <c:v>8.4509836144621611E-2</c:v>
                </c:pt>
              </c:numCache>
            </c:numRef>
          </c:xVal>
          <c:yVal>
            <c:numRef>
              <c:f>'3 Stock ABC'!$H$36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1B-45C1-8308-23061AF50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6507008"/>
        <c:axId val="1"/>
      </c:scatterChart>
      <c:valAx>
        <c:axId val="456507008"/>
        <c:scaling>
          <c:orientation val="minMax"/>
          <c:max val="0.1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Risk</a:t>
                </a:r>
              </a:p>
            </c:rich>
          </c:tx>
          <c:layout>
            <c:manualLayout>
              <c:xMode val="edge"/>
              <c:yMode val="edge"/>
              <c:x val="0.7705138756389629"/>
              <c:y val="0.93163751987281396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0.01"/>
      </c:val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Return</a:t>
                </a:r>
              </a:p>
            </c:rich>
          </c:tx>
          <c:layout>
            <c:manualLayout>
              <c:xMode val="edge"/>
              <c:yMode val="edge"/>
              <c:x val="2.5641098660135836E-2"/>
              <c:y val="0.12400635930047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507008"/>
        <c:crosses val="autoZero"/>
        <c:crossBetween val="midCat"/>
        <c:majorUnit val="5.0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39</xdr:row>
      <xdr:rowOff>114300</xdr:rowOff>
    </xdr:from>
    <xdr:to>
      <xdr:col>12</xdr:col>
      <xdr:colOff>285750</xdr:colOff>
      <xdr:row>76</xdr:row>
      <xdr:rowOff>114300</xdr:rowOff>
    </xdr:to>
    <xdr:graphicFrame macro="">
      <xdr:nvGraphicFramePr>
        <xdr:cNvPr id="1114" name="Chart 46">
          <a:extLst>
            <a:ext uri="{FF2B5EF4-FFF2-40B4-BE49-F238E27FC236}">
              <a16:creationId xmlns:a16="http://schemas.microsoft.com/office/drawing/2014/main" id="{3737809A-2281-4396-A895-4C40D6C179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25</xdr:row>
          <xdr:rowOff>76200</xdr:rowOff>
        </xdr:from>
        <xdr:to>
          <xdr:col>1</xdr:col>
          <xdr:colOff>0</xdr:colOff>
          <xdr:row>28</xdr:row>
          <xdr:rowOff>95250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1D3FB694-1A37-4950-BAD7-3C544EA58B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28</xdr:row>
          <xdr:rowOff>85725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D4A7E0B3-B439-4124-9921-DDFACFD20C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76200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53795A3C-44BF-4910-AB6B-AFCFDD702C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34</xdr:row>
          <xdr:rowOff>76200</xdr:rowOff>
        </xdr:from>
        <xdr:to>
          <xdr:col>8</xdr:col>
          <xdr:colOff>0</xdr:colOff>
          <xdr:row>35</xdr:row>
          <xdr:rowOff>133350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47BC3F84-DCD9-418A-8750-2F510491D8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25</xdr:row>
          <xdr:rowOff>152400</xdr:rowOff>
        </xdr:from>
        <xdr:to>
          <xdr:col>6</xdr:col>
          <xdr:colOff>0</xdr:colOff>
          <xdr:row>26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348C2960-8F21-4416-9756-3186146EA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26</xdr:row>
          <xdr:rowOff>0</xdr:rowOff>
        </xdr:from>
        <xdr:to>
          <xdr:col>6</xdr:col>
          <xdr:colOff>0</xdr:colOff>
          <xdr:row>29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2D5C520-A1B0-4573-BD21-CB8C59A889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956A8196-6880-4515-91EC-3EEFDEA335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29</xdr:row>
          <xdr:rowOff>76200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DE98282A-8DC0-4341-A9C2-D37AAE5B0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34</xdr:row>
          <xdr:rowOff>76200</xdr:rowOff>
        </xdr:from>
        <xdr:to>
          <xdr:col>13</xdr:col>
          <xdr:colOff>0</xdr:colOff>
          <xdr:row>35</xdr:row>
          <xdr:rowOff>133350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2F2709E4-BE1A-4A79-8E1B-9E8FD8B456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31</xdr:row>
          <xdr:rowOff>0</xdr:rowOff>
        </xdr:from>
        <xdr:to>
          <xdr:col>13</xdr:col>
          <xdr:colOff>0</xdr:colOff>
          <xdr:row>31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F401700C-3806-472D-9BBF-2E1999371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0.43162</cdr:x>
      <cdr:y>0.70386</cdr:y>
    </cdr:from>
    <cdr:to>
      <cdr:x>0.47209</cdr:x>
      <cdr:y>0.7816</cdr:y>
    </cdr:to>
    <cdr:sp macro="" textlink="">
      <cdr:nvSpPr>
        <cdr:cNvPr id="133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13723" y="4222827"/>
          <a:ext cx="310674" cy="4672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C</a:t>
          </a:r>
        </a:p>
      </cdr:txBody>
    </cdr:sp>
  </cdr:relSizeAnchor>
  <cdr:relSizeAnchor xmlns:cdr="http://schemas.openxmlformats.org/drawingml/2006/chartDrawing">
    <cdr:from>
      <cdr:x>0.2023</cdr:x>
      <cdr:y>0.53371</cdr:y>
    </cdr:from>
    <cdr:to>
      <cdr:x>0.24203</cdr:x>
      <cdr:y>0.60162</cdr:y>
    </cdr:to>
    <cdr:sp macro="" textlink="">
      <cdr:nvSpPr>
        <cdr:cNvPr id="1331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9122" y="3202029"/>
          <a:ext cx="305029" cy="408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0.39092</cdr:x>
      <cdr:y>0.60186</cdr:y>
    </cdr:from>
    <cdr:to>
      <cdr:x>0.43238</cdr:x>
      <cdr:y>0.66239</cdr:y>
    </cdr:to>
    <cdr:sp macro="" textlink="">
      <cdr:nvSpPr>
        <cdr:cNvPr id="1331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724" y="3620675"/>
          <a:ext cx="312110" cy="3631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B</a:t>
          </a:r>
        </a:p>
      </cdr:txBody>
    </cdr:sp>
  </cdr:relSizeAnchor>
  <cdr:relSizeAnchor xmlns:cdr="http://schemas.openxmlformats.org/drawingml/2006/chartDrawing">
    <cdr:from>
      <cdr:x>0.41387</cdr:x>
      <cdr:y>0.39076</cdr:y>
    </cdr:from>
    <cdr:to>
      <cdr:x>0.47557</cdr:x>
      <cdr:y>0.5187</cdr:y>
    </cdr:to>
    <cdr:sp macro="" textlink="">
      <cdr:nvSpPr>
        <cdr:cNvPr id="13316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2139" y="2349516"/>
          <a:ext cx="460821" cy="7706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A&amp;C</a:t>
          </a:r>
        </a:p>
      </cdr:txBody>
    </cdr:sp>
  </cdr:relSizeAnchor>
  <cdr:relSizeAnchor xmlns:cdr="http://schemas.openxmlformats.org/drawingml/2006/chartDrawing">
    <cdr:from>
      <cdr:x>0.3448</cdr:x>
      <cdr:y>0.3121</cdr:y>
    </cdr:from>
    <cdr:to>
      <cdr:x>0.40897</cdr:x>
      <cdr:y>0.43045</cdr:y>
    </cdr:to>
    <cdr:sp macro="" textlink="">
      <cdr:nvSpPr>
        <cdr:cNvPr id="133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5711" y="1871381"/>
          <a:ext cx="493325" cy="71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A&amp;C</a:t>
          </a:r>
        </a:p>
      </cdr:txBody>
    </cdr:sp>
  </cdr:relSizeAnchor>
  <cdr:relSizeAnchor xmlns:cdr="http://schemas.openxmlformats.org/drawingml/2006/chartDrawing">
    <cdr:from>
      <cdr:x>0.70644</cdr:x>
      <cdr:y>0.17078</cdr:y>
    </cdr:from>
    <cdr:to>
      <cdr:x>0.79602</cdr:x>
      <cdr:y>0.23868</cdr:y>
    </cdr:to>
    <cdr:sp macro="" textlink="">
      <cdr:nvSpPr>
        <cdr:cNvPr id="13318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7383" y="1021673"/>
          <a:ext cx="683453" cy="408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A&amp;B&amp;C</a:t>
          </a:r>
        </a:p>
      </cdr:txBody>
    </cdr:sp>
  </cdr:relSizeAnchor>
  <cdr:relSizeAnchor xmlns:cdr="http://schemas.openxmlformats.org/drawingml/2006/chartDrawing">
    <cdr:from>
      <cdr:x>0.1656</cdr:x>
      <cdr:y>0.6429</cdr:y>
    </cdr:from>
    <cdr:to>
      <cdr:x>0.2658</cdr:x>
      <cdr:y>0.78536</cdr:y>
    </cdr:to>
    <cdr:sp macro="" textlink="">
      <cdr:nvSpPr>
        <cdr:cNvPr id="1331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7155" y="3856182"/>
          <a:ext cx="772032" cy="856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175" b="0" i="0" u="none" strike="noStrike" baseline="0">
              <a:solidFill>
                <a:srgbClr val="000000"/>
              </a:solidFill>
              <a:latin typeface="Arial"/>
              <a:cs typeface="Arial"/>
            </a:rPr>
            <a:t>A&amp;B</a:t>
          </a:r>
        </a:p>
      </cdr:txBody>
    </cdr:sp>
  </cdr:relSizeAnchor>
  <cdr:relSizeAnchor xmlns:cdr="http://schemas.openxmlformats.org/drawingml/2006/chartDrawing">
    <cdr:from>
      <cdr:x>0.21041</cdr:x>
      <cdr:y>0.1876</cdr:y>
    </cdr:from>
    <cdr:to>
      <cdr:x>0.67447</cdr:x>
      <cdr:y>0.71921</cdr:y>
    </cdr:to>
    <cdr:sp macro="" textlink="">
      <cdr:nvSpPr>
        <cdr:cNvPr id="15" name="Freeform 14"/>
        <cdr:cNvSpPr/>
      </cdr:nvSpPr>
      <cdr:spPr bwMode="auto">
        <a:xfrm xmlns:a="http://schemas.openxmlformats.org/drawingml/2006/main">
          <a:off x="1612900" y="1123950"/>
          <a:ext cx="3568700" cy="3190875"/>
        </a:xfrm>
        <a:custGeom xmlns:a="http://schemas.openxmlformats.org/drawingml/2006/main">
          <a:avLst/>
          <a:gdLst>
            <a:gd name="connsiteX0" fmla="*/ 3568700 w 3568700"/>
            <a:gd name="connsiteY0" fmla="*/ 0 h 3190875"/>
            <a:gd name="connsiteX1" fmla="*/ 1511300 w 3568700"/>
            <a:gd name="connsiteY1" fmla="*/ 1095375 h 3190875"/>
            <a:gd name="connsiteX2" fmla="*/ 177800 w 3568700"/>
            <a:gd name="connsiteY2" fmla="*/ 2162175 h 3190875"/>
            <a:gd name="connsiteX3" fmla="*/ 444500 w 3568700"/>
            <a:gd name="connsiteY3" fmla="*/ 2686050 h 3190875"/>
            <a:gd name="connsiteX4" fmla="*/ 454025 w 3568700"/>
            <a:gd name="connsiteY4" fmla="*/ 2686050 h 3190875"/>
            <a:gd name="connsiteX5" fmla="*/ 1597025 w 3568700"/>
            <a:gd name="connsiteY5" fmla="*/ 3190875 h 3190875"/>
            <a:gd name="connsiteX6" fmla="*/ 1597025 w 3568700"/>
            <a:gd name="connsiteY6" fmla="*/ 3190875 h 31908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3568700" h="3190875">
              <a:moveTo>
                <a:pt x="3568700" y="0"/>
              </a:moveTo>
              <a:cubicBezTo>
                <a:pt x="2822575" y="367506"/>
                <a:pt x="2076450" y="735013"/>
                <a:pt x="1511300" y="1095375"/>
              </a:cubicBezTo>
              <a:cubicBezTo>
                <a:pt x="946150" y="1455738"/>
                <a:pt x="355600" y="1897063"/>
                <a:pt x="177800" y="2162175"/>
              </a:cubicBezTo>
              <a:cubicBezTo>
                <a:pt x="0" y="2427288"/>
                <a:pt x="398463" y="2598738"/>
                <a:pt x="444500" y="2686050"/>
              </a:cubicBezTo>
              <a:cubicBezTo>
                <a:pt x="490537" y="2773362"/>
                <a:pt x="454025" y="2686050"/>
                <a:pt x="454025" y="2686050"/>
              </a:cubicBezTo>
              <a:lnTo>
                <a:pt x="1597025" y="3190875"/>
              </a:lnTo>
              <a:lnTo>
                <a:pt x="1597025" y="3190875"/>
              </a:lnTo>
            </a:path>
          </a:pathLst>
        </a:cu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0.433</cdr:x>
      <cdr:y>0.44918</cdr:y>
    </cdr:from>
    <cdr:to>
      <cdr:x>0.49723</cdr:x>
      <cdr:y>0.50641</cdr:y>
    </cdr:to>
    <cdr:pic>
      <cdr:nvPicPr>
        <cdr:cNvPr id="16" name="chart">
          <a:extLst xmlns:a="http://schemas.openxmlformats.org/drawingml/2006/main">
            <a:ext uri="{FF2B5EF4-FFF2-40B4-BE49-F238E27FC236}">
              <a16:creationId xmlns:a16="http://schemas.microsoft.com/office/drawing/2014/main" id="{063689E2-0F33-48F7-922B-F1DC6C03C1B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324225" y="2695575"/>
          <a:ext cx="493819" cy="3429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18" Type="http://schemas.openxmlformats.org/officeDocument/2006/relationships/oleObject" Target="../embeddings/oleObject8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12" Type="http://schemas.openxmlformats.org/officeDocument/2006/relationships/oleObject" Target="../embeddings/oleObject5.bin"/><Relationship Id="rId17" Type="http://schemas.openxmlformats.org/officeDocument/2006/relationships/image" Target="../media/image7.wmf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7.bin"/><Relationship Id="rId20" Type="http://schemas.openxmlformats.org/officeDocument/2006/relationships/oleObject" Target="../embeddings/oleObject1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19" Type="http://schemas.openxmlformats.org/officeDocument/2006/relationships/oleObject" Target="../embeddings/oleObject9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4"/>
  <sheetViews>
    <sheetView tabSelected="1" topLeftCell="A13" workbookViewId="0">
      <selection activeCell="N27" sqref="N27"/>
    </sheetView>
  </sheetViews>
  <sheetFormatPr defaultRowHeight="12.75" x14ac:dyDescent="0.2"/>
  <cols>
    <col min="1" max="1" width="5.7109375" style="3" customWidth="1"/>
    <col min="2" max="2" width="13.140625" bestFit="1" customWidth="1"/>
    <col min="3" max="3" width="12.5703125" bestFit="1" customWidth="1"/>
    <col min="4" max="4" width="12" bestFit="1" customWidth="1"/>
    <col min="5" max="5" width="9.7109375" bestFit="1" customWidth="1"/>
    <col min="6" max="6" width="6.28515625" customWidth="1"/>
    <col min="7" max="7" width="6.140625" customWidth="1"/>
    <col min="8" max="8" width="6" customWidth="1"/>
    <col min="9" max="9" width="7.28515625" customWidth="1"/>
    <col min="10" max="10" width="7.7109375" customWidth="1"/>
    <col min="11" max="11" width="7" customWidth="1"/>
    <col min="12" max="12" width="7.42578125" customWidth="1"/>
  </cols>
  <sheetData>
    <row r="1" spans="1:14" x14ac:dyDescent="0.2">
      <c r="A1" s="6" t="s">
        <v>33</v>
      </c>
    </row>
    <row r="2" spans="1:14" x14ac:dyDescent="0.2">
      <c r="C2" s="41" t="s">
        <v>12</v>
      </c>
      <c r="D2" s="42"/>
      <c r="E2" s="43" t="s">
        <v>13</v>
      </c>
      <c r="F2" s="42"/>
      <c r="G2" s="43" t="s">
        <v>14</v>
      </c>
    </row>
    <row r="3" spans="1:14" ht="13.5" thickBot="1" x14ac:dyDescent="0.25">
      <c r="C3" s="5" t="s">
        <v>0</v>
      </c>
      <c r="D3" s="5"/>
      <c r="E3" s="5" t="s">
        <v>0</v>
      </c>
      <c r="F3" s="5"/>
      <c r="G3" s="5" t="s">
        <v>0</v>
      </c>
      <c r="H3" s="5"/>
    </row>
    <row r="4" spans="1:14" ht="13.5" thickBot="1" x14ac:dyDescent="0.25">
      <c r="B4" s="10"/>
      <c r="C4" s="60" t="s">
        <v>35</v>
      </c>
      <c r="D4" s="61"/>
      <c r="E4" s="62" t="s">
        <v>36</v>
      </c>
      <c r="F4" s="61"/>
      <c r="G4" s="62" t="s">
        <v>14</v>
      </c>
      <c r="H4" s="61"/>
      <c r="K4" s="46" t="s">
        <v>38</v>
      </c>
      <c r="L4" s="46" t="s">
        <v>19</v>
      </c>
      <c r="M4" s="46" t="s">
        <v>20</v>
      </c>
      <c r="N4" s="46" t="s">
        <v>21</v>
      </c>
    </row>
    <row r="5" spans="1:14" ht="13.5" thickBot="1" x14ac:dyDescent="0.25">
      <c r="B5" s="11" t="s">
        <v>37</v>
      </c>
      <c r="C5" s="12" t="s">
        <v>1</v>
      </c>
      <c r="D5" s="13" t="s">
        <v>2</v>
      </c>
      <c r="E5" s="13" t="s">
        <v>1</v>
      </c>
      <c r="F5" s="13" t="s">
        <v>2</v>
      </c>
      <c r="G5" s="13" t="s">
        <v>1</v>
      </c>
      <c r="H5" s="13" t="s">
        <v>2</v>
      </c>
      <c r="K5" s="46" t="s">
        <v>19</v>
      </c>
      <c r="L5" s="47">
        <v>1</v>
      </c>
      <c r="M5" s="47"/>
      <c r="N5" s="47"/>
    </row>
    <row r="6" spans="1:14" ht="13.5" thickBot="1" x14ac:dyDescent="0.25">
      <c r="B6" s="14">
        <v>1</v>
      </c>
      <c r="C6" s="15">
        <v>47</v>
      </c>
      <c r="D6" s="13"/>
      <c r="E6" s="16">
        <v>33</v>
      </c>
      <c r="F6" s="13"/>
      <c r="G6" s="16">
        <v>10</v>
      </c>
      <c r="H6" s="13"/>
      <c r="K6" s="46" t="s">
        <v>20</v>
      </c>
      <c r="L6" s="47">
        <v>-9.3839625592322992E-2</v>
      </c>
      <c r="M6" s="47">
        <v>1</v>
      </c>
      <c r="N6" s="47"/>
    </row>
    <row r="7" spans="1:14" ht="13.5" thickBot="1" x14ac:dyDescent="0.25">
      <c r="B7" s="14">
        <v>2</v>
      </c>
      <c r="C7" s="15">
        <v>49</v>
      </c>
      <c r="D7" s="13"/>
      <c r="E7" s="16">
        <v>36</v>
      </c>
      <c r="F7" s="13"/>
      <c r="G7" s="16">
        <v>11</v>
      </c>
      <c r="H7" s="13"/>
      <c r="K7" s="46" t="s">
        <v>21</v>
      </c>
      <c r="L7" s="47">
        <v>0.2250187356655716</v>
      </c>
      <c r="M7" s="47">
        <v>-7.7876310251434128E-2</v>
      </c>
      <c r="N7" s="47">
        <v>1</v>
      </c>
    </row>
    <row r="8" spans="1:14" ht="13.5" thickBot="1" x14ac:dyDescent="0.25">
      <c r="B8" s="14">
        <v>3</v>
      </c>
      <c r="C8" s="15">
        <v>50</v>
      </c>
      <c r="D8" s="16">
        <v>0.75</v>
      </c>
      <c r="E8" s="16">
        <v>38</v>
      </c>
      <c r="F8" s="16">
        <v>0.35</v>
      </c>
      <c r="G8" s="16">
        <v>12</v>
      </c>
      <c r="H8" s="16">
        <v>0.4</v>
      </c>
    </row>
    <row r="9" spans="1:14" ht="13.5" thickBot="1" x14ac:dyDescent="0.25">
      <c r="B9" s="14">
        <v>4</v>
      </c>
      <c r="C9" s="15">
        <v>52</v>
      </c>
      <c r="D9" s="13"/>
      <c r="E9" s="16">
        <v>39</v>
      </c>
      <c r="F9" s="13"/>
      <c r="G9" s="16">
        <v>11</v>
      </c>
      <c r="H9" s="13"/>
      <c r="K9" s="46" t="s">
        <v>39</v>
      </c>
      <c r="L9" s="46" t="s">
        <v>19</v>
      </c>
      <c r="M9" s="46" t="s">
        <v>20</v>
      </c>
      <c r="N9" s="46" t="s">
        <v>21</v>
      </c>
    </row>
    <row r="10" spans="1:14" ht="13.5" thickBot="1" x14ac:dyDescent="0.25">
      <c r="B10" s="14">
        <v>5</v>
      </c>
      <c r="C10" s="15">
        <v>56</v>
      </c>
      <c r="D10" s="13"/>
      <c r="E10" s="16">
        <v>40</v>
      </c>
      <c r="F10" s="13"/>
      <c r="G10" s="16">
        <v>13</v>
      </c>
      <c r="H10" s="13"/>
      <c r="K10" s="46" t="s">
        <v>19</v>
      </c>
      <c r="L10" s="47">
        <f>VARP('3 Stock ABC'!$C$15:$C$20)</f>
        <v>3.9862671873289873E-4</v>
      </c>
      <c r="M10" s="47"/>
      <c r="N10" s="47"/>
    </row>
    <row r="11" spans="1:14" ht="13.5" thickBot="1" x14ac:dyDescent="0.25">
      <c r="B11" s="14">
        <v>6</v>
      </c>
      <c r="C11" s="15">
        <v>59</v>
      </c>
      <c r="D11" s="16">
        <v>0.75</v>
      </c>
      <c r="E11" s="16">
        <v>38</v>
      </c>
      <c r="F11" s="16">
        <v>0.35</v>
      </c>
      <c r="G11" s="16">
        <v>14</v>
      </c>
      <c r="H11" s="16">
        <v>0.4</v>
      </c>
      <c r="K11" s="46" t="s">
        <v>20</v>
      </c>
      <c r="L11" s="47">
        <v>-8.7129396737453422E-5</v>
      </c>
      <c r="M11" s="47">
        <f>VARP('3 Stock ABC'!$D$15:$D$20)</f>
        <v>2.1626710999580771E-3</v>
      </c>
      <c r="N11" s="47"/>
    </row>
    <row r="12" spans="1:14" ht="13.5" thickBot="1" x14ac:dyDescent="0.25">
      <c r="B12" s="18">
        <v>7</v>
      </c>
      <c r="C12" s="19">
        <v>60</v>
      </c>
      <c r="D12" s="20"/>
      <c r="E12" s="21">
        <v>37</v>
      </c>
      <c r="F12" s="20"/>
      <c r="G12" s="21">
        <v>16</v>
      </c>
      <c r="H12" s="13"/>
      <c r="K12" s="46" t="s">
        <v>21</v>
      </c>
      <c r="L12" s="47">
        <v>3.7967250019700719E-4</v>
      </c>
      <c r="M12" s="47">
        <v>-3.0606090963268464E-4</v>
      </c>
      <c r="N12" s="47">
        <f>VARP('3 Stock ABC'!$E$15:$E$20)</f>
        <v>7.1419124051907935E-3</v>
      </c>
    </row>
    <row r="13" spans="1:14" x14ac:dyDescent="0.2">
      <c r="A13" s="48" t="s">
        <v>15</v>
      </c>
      <c r="B13" s="23"/>
      <c r="C13" s="24"/>
      <c r="D13" s="25"/>
      <c r="E13" s="24"/>
      <c r="F13" s="25"/>
      <c r="G13" s="24"/>
      <c r="H13" s="17"/>
      <c r="K13" s="7"/>
      <c r="L13" s="7"/>
      <c r="M13" s="7"/>
      <c r="N13" s="7"/>
    </row>
    <row r="14" spans="1:14" x14ac:dyDescent="0.2">
      <c r="A14" s="36" t="s">
        <v>9</v>
      </c>
      <c r="B14" s="37"/>
      <c r="C14" s="49" t="s">
        <v>16</v>
      </c>
      <c r="D14" s="49" t="s">
        <v>17</v>
      </c>
      <c r="E14" s="49" t="s">
        <v>18</v>
      </c>
      <c r="F14" s="27"/>
      <c r="G14" s="26"/>
    </row>
    <row r="15" spans="1:14" x14ac:dyDescent="0.2">
      <c r="A15" s="39">
        <v>1</v>
      </c>
      <c r="B15" s="37"/>
      <c r="C15" s="40">
        <f t="shared" ref="C15:C20" si="0">(C7+D7-C6)/C6</f>
        <v>4.2553191489361701E-2</v>
      </c>
      <c r="D15" s="40">
        <f t="shared" ref="D15:D20" si="1">(F7+E7-E6)/E6</f>
        <v>9.0909090909090912E-2</v>
      </c>
      <c r="E15" s="40">
        <f t="shared" ref="E15:E20" si="2">(G7+H7-G6)/G6</f>
        <v>0.1</v>
      </c>
      <c r="F15" s="26"/>
      <c r="G15" s="26"/>
    </row>
    <row r="16" spans="1:14" x14ac:dyDescent="0.2">
      <c r="A16" s="39">
        <v>2</v>
      </c>
      <c r="B16" s="37"/>
      <c r="C16" s="40">
        <f t="shared" si="0"/>
        <v>3.5714285714285712E-2</v>
      </c>
      <c r="D16" s="40">
        <f t="shared" si="1"/>
        <v>6.5277777777777823E-2</v>
      </c>
      <c r="E16" s="40">
        <f t="shared" si="2"/>
        <v>0.12727272727272732</v>
      </c>
      <c r="F16" s="26"/>
      <c r="G16" s="26"/>
    </row>
    <row r="17" spans="1:13" x14ac:dyDescent="0.2">
      <c r="A17" s="39">
        <v>3</v>
      </c>
      <c r="B17" s="37"/>
      <c r="C17" s="40">
        <f t="shared" si="0"/>
        <v>0.04</v>
      </c>
      <c r="D17" s="40">
        <f t="shared" si="1"/>
        <v>2.6315789473684209E-2</v>
      </c>
      <c r="E17" s="40">
        <f t="shared" si="2"/>
        <v>-8.3333333333333329E-2</v>
      </c>
      <c r="F17" s="26"/>
      <c r="G17" s="26"/>
    </row>
    <row r="18" spans="1:13" x14ac:dyDescent="0.2">
      <c r="A18" s="39">
        <v>4</v>
      </c>
      <c r="B18" s="37"/>
      <c r="C18" s="40">
        <f t="shared" si="0"/>
        <v>7.6923076923076927E-2</v>
      </c>
      <c r="D18" s="40">
        <f t="shared" si="1"/>
        <v>2.564102564102564E-2</v>
      </c>
      <c r="E18" s="40">
        <f t="shared" si="2"/>
        <v>0.18181818181818182</v>
      </c>
      <c r="F18" s="26"/>
      <c r="G18" s="26"/>
    </row>
    <row r="19" spans="1:13" x14ac:dyDescent="0.2">
      <c r="A19" s="39">
        <v>5</v>
      </c>
      <c r="B19" s="37"/>
      <c r="C19" s="40">
        <f t="shared" si="0"/>
        <v>6.6964285714285712E-2</v>
      </c>
      <c r="D19" s="40">
        <f t="shared" si="1"/>
        <v>-4.1249999999999967E-2</v>
      </c>
      <c r="E19" s="40">
        <f t="shared" si="2"/>
        <v>0.10769230769230773</v>
      </c>
      <c r="F19" s="26"/>
      <c r="G19" s="26"/>
    </row>
    <row r="20" spans="1:13" x14ac:dyDescent="0.2">
      <c r="A20" s="39">
        <v>6</v>
      </c>
      <c r="B20" s="37"/>
      <c r="C20" s="40">
        <f t="shared" si="0"/>
        <v>1.6949152542372881E-2</v>
      </c>
      <c r="D20" s="40">
        <f t="shared" si="1"/>
        <v>-2.6315789473684209E-2</v>
      </c>
      <c r="E20" s="40">
        <f t="shared" si="2"/>
        <v>0.14285714285714285</v>
      </c>
      <c r="F20" s="28"/>
      <c r="G20" s="26"/>
    </row>
    <row r="21" spans="1:13" s="4" customFormat="1" ht="15.75" x14ac:dyDescent="0.25">
      <c r="A21" s="33" t="s">
        <v>3</v>
      </c>
      <c r="B21" s="34"/>
      <c r="C21" s="35">
        <f>AVERAGE(C15:C20)</f>
        <v>4.651733206389716E-2</v>
      </c>
      <c r="D21" s="35">
        <f>AVERAGE(D15:D20)</f>
        <v>2.3429649054649063E-2</v>
      </c>
      <c r="E21" s="35">
        <f>AVERAGE(E15:E20)</f>
        <v>9.6051171051171072E-2</v>
      </c>
      <c r="F21" s="29"/>
      <c r="G21" s="30"/>
    </row>
    <row r="22" spans="1:13" x14ac:dyDescent="0.2">
      <c r="A22" s="36" t="s">
        <v>7</v>
      </c>
      <c r="B22" s="37"/>
      <c r="C22" s="38">
        <f>VARP(C15:C20)</f>
        <v>3.9862671873289873E-4</v>
      </c>
      <c r="D22" s="38">
        <f>VARP(D15:D20)</f>
        <v>2.1626710999580771E-3</v>
      </c>
      <c r="E22" s="38">
        <f>VARP(E15:E20)</f>
        <v>7.1419124051907935E-3</v>
      </c>
      <c r="F22" s="31"/>
      <c r="G22" s="31"/>
    </row>
    <row r="23" spans="1:13" s="4" customFormat="1" ht="15" x14ac:dyDescent="0.2">
      <c r="A23" s="33" t="s">
        <v>4</v>
      </c>
      <c r="B23" s="34"/>
      <c r="C23" s="35">
        <f>C22^0.5</f>
        <v>1.996563845042023E-2</v>
      </c>
      <c r="D23" s="35">
        <f>D22^0.5</f>
        <v>4.6504527736104119E-2</v>
      </c>
      <c r="E23" s="35">
        <f>E22^0.5</f>
        <v>8.4509836144621611E-2</v>
      </c>
      <c r="F23" s="32"/>
      <c r="G23" s="32"/>
      <c r="H23" s="1"/>
    </row>
    <row r="24" spans="1:13" ht="13.5" thickBot="1" x14ac:dyDescent="0.25">
      <c r="A24" s="8" t="s">
        <v>8</v>
      </c>
      <c r="B24" s="9"/>
      <c r="C24" s="9"/>
      <c r="D24" s="9"/>
      <c r="E24" s="9"/>
      <c r="F24" s="9"/>
    </row>
    <row r="25" spans="1:13" ht="13.5" thickBot="1" x14ac:dyDescent="0.25">
      <c r="A25" s="54" t="s">
        <v>5</v>
      </c>
      <c r="B25" s="37"/>
      <c r="C25" s="37"/>
      <c r="D25" s="37"/>
      <c r="E25" s="37"/>
      <c r="F25" s="22" t="s">
        <v>6</v>
      </c>
      <c r="G25" s="37"/>
      <c r="H25" s="37"/>
      <c r="I25" s="37"/>
    </row>
    <row r="26" spans="1:13" x14ac:dyDescent="0.2">
      <c r="A26" s="55"/>
      <c r="B26" s="46" t="s">
        <v>19</v>
      </c>
      <c r="C26" s="46" t="s">
        <v>20</v>
      </c>
      <c r="D26" s="46" t="s">
        <v>21</v>
      </c>
      <c r="E26" s="37"/>
      <c r="F26" s="44"/>
      <c r="G26" s="44" t="s">
        <v>19</v>
      </c>
      <c r="H26" s="44" t="s">
        <v>20</v>
      </c>
      <c r="I26" s="44" t="s">
        <v>21</v>
      </c>
    </row>
    <row r="27" spans="1:13" ht="13.5" thickBot="1" x14ac:dyDescent="0.25">
      <c r="A27" s="56" t="s">
        <v>19</v>
      </c>
      <c r="B27" s="45">
        <f>VARP('3 Stock ABC'!$C$15:$C$20)</f>
        <v>3.9862671873289873E-4</v>
      </c>
      <c r="C27" s="45"/>
      <c r="D27" s="45"/>
      <c r="E27" s="37"/>
      <c r="F27" s="45" t="s">
        <v>19</v>
      </c>
      <c r="G27" s="47">
        <v>1</v>
      </c>
      <c r="H27" s="45"/>
      <c r="I27" s="45"/>
    </row>
    <row r="28" spans="1:13" ht="13.5" thickBot="1" x14ac:dyDescent="0.25">
      <c r="A28" s="57" t="s">
        <v>20</v>
      </c>
      <c r="B28" s="45">
        <v>-8.7129396737453422E-5</v>
      </c>
      <c r="C28" s="45">
        <f>VARP('3 Stock ABC'!$D$15:$D$20)</f>
        <v>2.1626710999580771E-3</v>
      </c>
      <c r="D28" s="45"/>
      <c r="E28" s="37"/>
      <c r="F28" s="45" t="s">
        <v>20</v>
      </c>
      <c r="G28" s="45">
        <v>-9.3839625592322992E-2</v>
      </c>
      <c r="H28" s="45">
        <v>1</v>
      </c>
      <c r="I28" s="45"/>
    </row>
    <row r="29" spans="1:13" x14ac:dyDescent="0.2">
      <c r="A29" s="58" t="s">
        <v>21</v>
      </c>
      <c r="B29" s="45">
        <v>3.7967250019700719E-4</v>
      </c>
      <c r="C29" s="45">
        <v>-3.0606090963268464E-4</v>
      </c>
      <c r="D29" s="45">
        <f>VARP('3 Stock ABC'!$E$15:$E$20)</f>
        <v>7.1419124051907935E-3</v>
      </c>
      <c r="E29" s="37"/>
      <c r="F29" s="45" t="s">
        <v>21</v>
      </c>
      <c r="G29" s="45">
        <v>0.2250187356655716</v>
      </c>
      <c r="H29" s="45">
        <v>-7.7876310251434128E-2</v>
      </c>
      <c r="I29" s="45">
        <v>1</v>
      </c>
    </row>
    <row r="30" spans="1:13" x14ac:dyDescent="0.2">
      <c r="A30" s="36" t="s">
        <v>19</v>
      </c>
      <c r="B30" s="36" t="s">
        <v>20</v>
      </c>
      <c r="C30" s="36" t="s">
        <v>21</v>
      </c>
      <c r="D30" s="33" t="s">
        <v>25</v>
      </c>
      <c r="E30" s="36" t="s">
        <v>26</v>
      </c>
      <c r="F30" s="36" t="s">
        <v>27</v>
      </c>
      <c r="G30" s="36" t="s">
        <v>28</v>
      </c>
      <c r="H30" s="36"/>
      <c r="I30" s="36"/>
      <c r="J30" s="36"/>
      <c r="K30" s="36"/>
      <c r="L30" s="36"/>
    </row>
    <row r="31" spans="1:13" ht="21" x14ac:dyDescent="0.35">
      <c r="A31" s="36" t="s">
        <v>22</v>
      </c>
      <c r="B31" s="36" t="s">
        <v>23</v>
      </c>
      <c r="C31" s="36" t="s">
        <v>24</v>
      </c>
      <c r="D31" s="22" t="s">
        <v>10</v>
      </c>
      <c r="E31" s="22" t="s">
        <v>10</v>
      </c>
      <c r="F31" s="22" t="s">
        <v>10</v>
      </c>
      <c r="G31" s="22" t="s">
        <v>10</v>
      </c>
      <c r="H31" s="50" t="s">
        <v>32</v>
      </c>
      <c r="I31" s="51" t="s">
        <v>11</v>
      </c>
      <c r="J31" s="22" t="s">
        <v>10</v>
      </c>
      <c r="K31" s="22" t="s">
        <v>10</v>
      </c>
      <c r="L31" s="51" t="s">
        <v>11</v>
      </c>
    </row>
    <row r="32" spans="1:13" x14ac:dyDescent="0.2">
      <c r="A32" s="36">
        <v>1</v>
      </c>
      <c r="B32" s="36">
        <v>0</v>
      </c>
      <c r="C32" s="36">
        <v>0</v>
      </c>
      <c r="D32" s="52">
        <f>C23</f>
        <v>1.996563845042023E-2</v>
      </c>
      <c r="E32" s="22"/>
      <c r="F32" s="22"/>
      <c r="G32" s="22"/>
      <c r="H32" s="36" t="s">
        <v>19</v>
      </c>
      <c r="I32" s="52">
        <f>C21</f>
        <v>4.651733206389716E-2</v>
      </c>
      <c r="J32" s="53">
        <f>D32</f>
        <v>1.996563845042023E-2</v>
      </c>
      <c r="K32" s="53">
        <f>J32</f>
        <v>1.996563845042023E-2</v>
      </c>
      <c r="L32" s="53">
        <f>I32</f>
        <v>4.651733206389716E-2</v>
      </c>
      <c r="M32" s="2"/>
    </row>
    <row r="33" spans="1:13" x14ac:dyDescent="0.2">
      <c r="A33" s="36">
        <v>0</v>
      </c>
      <c r="B33" s="36">
        <v>1</v>
      </c>
      <c r="C33" s="36">
        <v>0</v>
      </c>
      <c r="D33" s="22"/>
      <c r="E33" s="52">
        <f>D23</f>
        <v>4.6504527736104119E-2</v>
      </c>
      <c r="F33" s="22"/>
      <c r="G33" s="22"/>
      <c r="H33" s="36" t="s">
        <v>20</v>
      </c>
      <c r="I33" s="52">
        <f>D21</f>
        <v>2.3429649054649063E-2</v>
      </c>
      <c r="J33" s="53">
        <f>E33</f>
        <v>4.6504527736104119E-2</v>
      </c>
      <c r="K33" s="53">
        <f>J35</f>
        <v>2.4428666691082779E-2</v>
      </c>
      <c r="L33" s="53">
        <f>I35</f>
        <v>3.497349055927311E-2</v>
      </c>
      <c r="M33" s="2"/>
    </row>
    <row r="34" spans="1:13" x14ac:dyDescent="0.2">
      <c r="A34" s="36">
        <v>0</v>
      </c>
      <c r="B34" s="36">
        <v>0</v>
      </c>
      <c r="C34" s="36">
        <v>1</v>
      </c>
      <c r="D34" s="22"/>
      <c r="E34" s="22"/>
      <c r="F34" s="52">
        <f>E23</f>
        <v>8.4509836144621611E-2</v>
      </c>
      <c r="G34" s="22"/>
      <c r="H34" s="36" t="s">
        <v>21</v>
      </c>
      <c r="I34" s="52">
        <f>E21</f>
        <v>9.6051171051171072E-2</v>
      </c>
      <c r="J34" s="53">
        <f>F34</f>
        <v>8.4509836144621611E-2</v>
      </c>
      <c r="K34" s="53">
        <f>E33</f>
        <v>4.6504527736104119E-2</v>
      </c>
      <c r="L34" s="53">
        <f>I33</f>
        <v>2.3429649054649063E-2</v>
      </c>
      <c r="M34" s="2"/>
    </row>
    <row r="35" spans="1:13" x14ac:dyDescent="0.2">
      <c r="A35" s="36">
        <v>0.5</v>
      </c>
      <c r="B35" s="36">
        <f>1-A35</f>
        <v>0.5</v>
      </c>
      <c r="C35" s="36">
        <v>0</v>
      </c>
      <c r="D35" s="53">
        <f>((A35)^2*($C$23)^2+(B35)^2*($D$23)^2+2*A35*B35*$B$28)^0.5</f>
        <v>2.4428666691082779E-2</v>
      </c>
      <c r="E35" s="53"/>
      <c r="F35" s="53"/>
      <c r="G35" s="36"/>
      <c r="H35" s="36" t="s">
        <v>30</v>
      </c>
      <c r="I35" s="53">
        <f>A35*$C$21+B35*$D$21</f>
        <v>3.497349055927311E-2</v>
      </c>
      <c r="J35" s="53">
        <f>D35</f>
        <v>2.4428666691082779E-2</v>
      </c>
      <c r="K35" s="53">
        <f>G38</f>
        <v>3.2789182856436574E-2</v>
      </c>
      <c r="L35" s="53">
        <f>I38</f>
        <v>5.5332717389905764E-2</v>
      </c>
      <c r="M35" s="2"/>
    </row>
    <row r="36" spans="1:13" x14ac:dyDescent="0.2">
      <c r="A36" s="36">
        <v>0.5</v>
      </c>
      <c r="B36" s="36">
        <v>0</v>
      </c>
      <c r="C36" s="36">
        <v>0.5</v>
      </c>
      <c r="D36" s="36"/>
      <c r="E36" s="53">
        <f>((A36)^2*($C$23)^2+(C36)^2*($E$23)^2+2*A36*C36*$B$29)^0.5</f>
        <v>4.5551849919398736E-2</v>
      </c>
      <c r="F36" s="53"/>
      <c r="G36" s="36"/>
      <c r="H36" s="36" t="s">
        <v>29</v>
      </c>
      <c r="I36" s="53">
        <f>A36*$C$21+C36*$E$21</f>
        <v>7.1284251557534123E-2</v>
      </c>
      <c r="J36" s="53">
        <f>E36</f>
        <v>4.5551849919398736E-2</v>
      </c>
      <c r="K36" s="53">
        <f>E36</f>
        <v>4.5551849919398736E-2</v>
      </c>
      <c r="L36" s="53">
        <f>I36</f>
        <v>7.1284251557534123E-2</v>
      </c>
      <c r="M36" s="2"/>
    </row>
    <row r="37" spans="1:13" x14ac:dyDescent="0.2">
      <c r="A37" s="36">
        <v>0</v>
      </c>
      <c r="B37" s="36">
        <v>0.5</v>
      </c>
      <c r="C37" s="36">
        <v>0.5</v>
      </c>
      <c r="D37" s="53"/>
      <c r="E37" s="53"/>
      <c r="F37" s="53">
        <f>((B37)^2*($D$22)+(C37)^2*($E$22)+2*B37*C37*$C$29)^0.5</f>
        <v>4.6616686084178863E-2</v>
      </c>
      <c r="G37" s="53"/>
      <c r="H37" s="36" t="s">
        <v>31</v>
      </c>
      <c r="I37" s="53">
        <f>B37*$D$21+C37*$E$21</f>
        <v>5.9740410052910066E-2</v>
      </c>
      <c r="J37" s="53">
        <f>F37</f>
        <v>4.6616686084178863E-2</v>
      </c>
      <c r="K37" s="53">
        <f>F37</f>
        <v>4.6616686084178863E-2</v>
      </c>
      <c r="L37" s="53">
        <f>I37</f>
        <v>5.9740410052910066E-2</v>
      </c>
      <c r="M37" s="2"/>
    </row>
    <row r="38" spans="1:13" x14ac:dyDescent="0.2">
      <c r="A38" s="59">
        <f>1/3</f>
        <v>0.33333333333333331</v>
      </c>
      <c r="B38" s="59">
        <f>1/3</f>
        <v>0.33333333333333331</v>
      </c>
      <c r="C38" s="59">
        <f>1/3</f>
        <v>0.33333333333333331</v>
      </c>
      <c r="D38" s="36"/>
      <c r="E38" s="36"/>
      <c r="F38" s="36"/>
      <c r="G38" s="53">
        <f>((A38)^2*($C$22)+(B38)^2*($D$22)+(C38)^2*E22+2*A38*B38*$B$28+2*A38*C38*$B$29+2*B38*C38*$C$29)^0.5</f>
        <v>3.2789182856436574E-2</v>
      </c>
      <c r="H38" s="36" t="s">
        <v>34</v>
      </c>
      <c r="I38" s="53">
        <f>A38*$C$21+B38*$D$21+C38*$E$21</f>
        <v>5.5332717389905764E-2</v>
      </c>
      <c r="J38" s="53">
        <f>G38</f>
        <v>3.2789182856436574E-2</v>
      </c>
      <c r="K38" s="53">
        <f>F34</f>
        <v>8.4509836144621611E-2</v>
      </c>
      <c r="L38" s="53">
        <f>I34</f>
        <v>9.6051171051171072E-2</v>
      </c>
      <c r="M38" s="2"/>
    </row>
    <row r="39" spans="1:13" x14ac:dyDescent="0.2">
      <c r="A39"/>
    </row>
    <row r="40" spans="1:13" x14ac:dyDescent="0.2">
      <c r="A40"/>
    </row>
    <row r="41" spans="1:13" x14ac:dyDescent="0.2">
      <c r="A41"/>
    </row>
    <row r="42" spans="1:13" x14ac:dyDescent="0.2">
      <c r="A42"/>
    </row>
    <row r="43" spans="1:13" x14ac:dyDescent="0.2">
      <c r="A43"/>
    </row>
    <row r="44" spans="1:13" x14ac:dyDescent="0.2">
      <c r="A44"/>
    </row>
    <row r="45" spans="1:13" x14ac:dyDescent="0.2">
      <c r="A45"/>
    </row>
    <row r="46" spans="1:13" x14ac:dyDescent="0.2">
      <c r="A46"/>
    </row>
    <row r="47" spans="1:13" x14ac:dyDescent="0.2">
      <c r="A47"/>
    </row>
    <row r="48" spans="1:13" x14ac:dyDescent="0.2">
      <c r="A48"/>
    </row>
    <row r="49" spans="1:1" x14ac:dyDescent="0.2">
      <c r="A49"/>
    </row>
    <row r="50" spans="1:1" x14ac:dyDescent="0.2">
      <c r="A50"/>
    </row>
    <row r="51" spans="1:1" x14ac:dyDescent="0.2">
      <c r="A51"/>
    </row>
    <row r="52" spans="1:1" x14ac:dyDescent="0.2">
      <c r="A52"/>
    </row>
    <row r="53" spans="1:1" x14ac:dyDescent="0.2">
      <c r="A53"/>
    </row>
    <row r="54" spans="1:1" x14ac:dyDescent="0.2">
      <c r="A54"/>
    </row>
    <row r="55" spans="1:1" x14ac:dyDescent="0.2">
      <c r="A55"/>
    </row>
    <row r="56" spans="1:1" x14ac:dyDescent="0.2">
      <c r="A56"/>
    </row>
    <row r="57" spans="1:1" x14ac:dyDescent="0.2">
      <c r="A57"/>
    </row>
    <row r="58" spans="1:1" x14ac:dyDescent="0.2">
      <c r="A58"/>
    </row>
    <row r="59" spans="1:1" x14ac:dyDescent="0.2">
      <c r="A59"/>
    </row>
    <row r="60" spans="1:1" x14ac:dyDescent="0.2">
      <c r="A60"/>
    </row>
    <row r="61" spans="1:1" x14ac:dyDescent="0.2">
      <c r="A61"/>
    </row>
    <row r="62" spans="1:1" x14ac:dyDescent="0.2">
      <c r="A62"/>
    </row>
    <row r="63" spans="1:1" x14ac:dyDescent="0.2">
      <c r="A63"/>
    </row>
    <row r="64" spans="1:1" x14ac:dyDescent="0.2">
      <c r="A64"/>
    </row>
    <row r="65" spans="1:1" x14ac:dyDescent="0.2">
      <c r="A65"/>
    </row>
    <row r="66" spans="1:1" x14ac:dyDescent="0.2">
      <c r="A66"/>
    </row>
    <row r="67" spans="1:1" x14ac:dyDescent="0.2">
      <c r="A67"/>
    </row>
    <row r="68" spans="1:1" x14ac:dyDescent="0.2">
      <c r="A68"/>
    </row>
    <row r="69" spans="1:1" x14ac:dyDescent="0.2">
      <c r="A69"/>
    </row>
    <row r="70" spans="1:1" x14ac:dyDescent="0.2">
      <c r="A70"/>
    </row>
    <row r="71" spans="1:1" x14ac:dyDescent="0.2">
      <c r="A71"/>
    </row>
    <row r="72" spans="1:1" x14ac:dyDescent="0.2">
      <c r="A72"/>
    </row>
    <row r="73" spans="1:1" x14ac:dyDescent="0.2">
      <c r="A73"/>
    </row>
    <row r="74" spans="1:1" x14ac:dyDescent="0.2">
      <c r="A74"/>
    </row>
    <row r="75" spans="1:1" x14ac:dyDescent="0.2">
      <c r="A75"/>
    </row>
    <row r="76" spans="1:1" x14ac:dyDescent="0.2">
      <c r="A76"/>
    </row>
    <row r="77" spans="1:1" x14ac:dyDescent="0.2">
      <c r="A77"/>
    </row>
    <row r="78" spans="1:1" x14ac:dyDescent="0.2">
      <c r="A78"/>
    </row>
    <row r="79" spans="1:1" x14ac:dyDescent="0.2">
      <c r="A79"/>
    </row>
    <row r="80" spans="1:1" x14ac:dyDescent="0.2">
      <c r="A80"/>
    </row>
    <row r="81" spans="1:1" x14ac:dyDescent="0.2">
      <c r="A81"/>
    </row>
    <row r="82" spans="1:1" x14ac:dyDescent="0.2">
      <c r="A82"/>
    </row>
    <row r="83" spans="1:1" x14ac:dyDescent="0.2">
      <c r="A83"/>
    </row>
    <row r="84" spans="1:1" x14ac:dyDescent="0.2">
      <c r="A84"/>
    </row>
    <row r="85" spans="1:1" x14ac:dyDescent="0.2">
      <c r="A85"/>
    </row>
    <row r="86" spans="1:1" x14ac:dyDescent="0.2">
      <c r="A86"/>
    </row>
    <row r="87" spans="1:1" x14ac:dyDescent="0.2">
      <c r="A87"/>
    </row>
    <row r="88" spans="1:1" x14ac:dyDescent="0.2">
      <c r="A88"/>
    </row>
    <row r="89" spans="1:1" x14ac:dyDescent="0.2">
      <c r="A89"/>
    </row>
    <row r="90" spans="1:1" x14ac:dyDescent="0.2">
      <c r="A90"/>
    </row>
    <row r="91" spans="1:1" x14ac:dyDescent="0.2">
      <c r="A91"/>
    </row>
    <row r="92" spans="1:1" x14ac:dyDescent="0.2">
      <c r="A92"/>
    </row>
    <row r="93" spans="1:1" x14ac:dyDescent="0.2">
      <c r="A93"/>
    </row>
    <row r="94" spans="1:1" x14ac:dyDescent="0.2">
      <c r="A94"/>
    </row>
    <row r="95" spans="1:1" x14ac:dyDescent="0.2">
      <c r="A95"/>
    </row>
    <row r="96" spans="1:1" x14ac:dyDescent="0.2">
      <c r="A96"/>
    </row>
    <row r="97" spans="1:1" x14ac:dyDescent="0.2">
      <c r="A97"/>
    </row>
    <row r="98" spans="1:1" x14ac:dyDescent="0.2">
      <c r="A98"/>
    </row>
    <row r="99" spans="1:1" x14ac:dyDescent="0.2">
      <c r="A99"/>
    </row>
    <row r="100" spans="1:1" x14ac:dyDescent="0.2">
      <c r="A100"/>
    </row>
    <row r="101" spans="1:1" x14ac:dyDescent="0.2">
      <c r="A101"/>
    </row>
    <row r="102" spans="1:1" x14ac:dyDescent="0.2">
      <c r="A102"/>
    </row>
    <row r="103" spans="1:1" x14ac:dyDescent="0.2">
      <c r="A103"/>
    </row>
    <row r="104" spans="1:1" x14ac:dyDescent="0.2">
      <c r="A104"/>
    </row>
    <row r="105" spans="1:1" x14ac:dyDescent="0.2">
      <c r="A105"/>
    </row>
    <row r="106" spans="1:1" x14ac:dyDescent="0.2">
      <c r="A106"/>
    </row>
    <row r="107" spans="1:1" x14ac:dyDescent="0.2">
      <c r="A107"/>
    </row>
    <row r="108" spans="1:1" x14ac:dyDescent="0.2">
      <c r="A108"/>
    </row>
    <row r="109" spans="1:1" x14ac:dyDescent="0.2">
      <c r="A109"/>
    </row>
    <row r="110" spans="1:1" x14ac:dyDescent="0.2">
      <c r="A110"/>
    </row>
    <row r="111" spans="1:1" x14ac:dyDescent="0.2">
      <c r="A111"/>
    </row>
    <row r="112" spans="1:1" x14ac:dyDescent="0.2">
      <c r="A112"/>
    </row>
    <row r="113" spans="1:1" x14ac:dyDescent="0.2">
      <c r="A113"/>
    </row>
    <row r="114" spans="1:1" x14ac:dyDescent="0.2">
      <c r="A114"/>
    </row>
    <row r="115" spans="1:1" x14ac:dyDescent="0.2">
      <c r="A115"/>
    </row>
    <row r="116" spans="1:1" x14ac:dyDescent="0.2">
      <c r="A116"/>
    </row>
    <row r="117" spans="1:1" x14ac:dyDescent="0.2">
      <c r="A117"/>
    </row>
    <row r="118" spans="1:1" x14ac:dyDescent="0.2">
      <c r="A118"/>
    </row>
    <row r="119" spans="1:1" x14ac:dyDescent="0.2">
      <c r="A119"/>
    </row>
    <row r="120" spans="1:1" x14ac:dyDescent="0.2">
      <c r="A120"/>
    </row>
    <row r="121" spans="1:1" x14ac:dyDescent="0.2">
      <c r="A121"/>
    </row>
    <row r="122" spans="1:1" x14ac:dyDescent="0.2">
      <c r="A122"/>
    </row>
    <row r="123" spans="1:1" x14ac:dyDescent="0.2">
      <c r="A123"/>
    </row>
    <row r="124" spans="1:1" x14ac:dyDescent="0.2">
      <c r="A124"/>
    </row>
    <row r="125" spans="1:1" x14ac:dyDescent="0.2">
      <c r="A125"/>
    </row>
    <row r="126" spans="1:1" x14ac:dyDescent="0.2">
      <c r="A126"/>
    </row>
    <row r="127" spans="1:1" x14ac:dyDescent="0.2">
      <c r="A127"/>
    </row>
    <row r="128" spans="1:1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  <row r="222" spans="1:1" x14ac:dyDescent="0.2">
      <c r="A222"/>
    </row>
    <row r="223" spans="1:1" x14ac:dyDescent="0.2">
      <c r="A223"/>
    </row>
    <row r="224" spans="1:1" x14ac:dyDescent="0.2">
      <c r="A224"/>
    </row>
    <row r="225" spans="1:1" x14ac:dyDescent="0.2">
      <c r="A225"/>
    </row>
    <row r="226" spans="1:1" x14ac:dyDescent="0.2">
      <c r="A226"/>
    </row>
    <row r="227" spans="1:1" x14ac:dyDescent="0.2">
      <c r="A227"/>
    </row>
    <row r="228" spans="1:1" x14ac:dyDescent="0.2">
      <c r="A228"/>
    </row>
    <row r="229" spans="1:1" x14ac:dyDescent="0.2">
      <c r="A229"/>
    </row>
    <row r="230" spans="1:1" x14ac:dyDescent="0.2">
      <c r="A230"/>
    </row>
    <row r="231" spans="1:1" x14ac:dyDescent="0.2">
      <c r="A231"/>
    </row>
    <row r="232" spans="1:1" x14ac:dyDescent="0.2">
      <c r="A232"/>
    </row>
    <row r="233" spans="1:1" x14ac:dyDescent="0.2">
      <c r="A233"/>
    </row>
    <row r="234" spans="1:1" x14ac:dyDescent="0.2">
      <c r="A234"/>
    </row>
    <row r="235" spans="1:1" x14ac:dyDescent="0.2">
      <c r="A235"/>
    </row>
    <row r="236" spans="1:1" x14ac:dyDescent="0.2">
      <c r="A236"/>
    </row>
    <row r="237" spans="1:1" x14ac:dyDescent="0.2">
      <c r="A237"/>
    </row>
    <row r="238" spans="1:1" x14ac:dyDescent="0.2">
      <c r="A238"/>
    </row>
    <row r="239" spans="1:1" x14ac:dyDescent="0.2">
      <c r="A239"/>
    </row>
    <row r="240" spans="1:1" x14ac:dyDescent="0.2">
      <c r="A240"/>
    </row>
    <row r="241" spans="1:1" x14ac:dyDescent="0.2">
      <c r="A241"/>
    </row>
    <row r="242" spans="1:1" x14ac:dyDescent="0.2">
      <c r="A242"/>
    </row>
    <row r="243" spans="1:1" x14ac:dyDescent="0.2">
      <c r="A243"/>
    </row>
    <row r="244" spans="1:1" x14ac:dyDescent="0.2">
      <c r="A244"/>
    </row>
    <row r="245" spans="1:1" x14ac:dyDescent="0.2">
      <c r="A245"/>
    </row>
    <row r="246" spans="1:1" x14ac:dyDescent="0.2">
      <c r="A246"/>
    </row>
    <row r="247" spans="1:1" x14ac:dyDescent="0.2">
      <c r="A247"/>
    </row>
    <row r="248" spans="1:1" x14ac:dyDescent="0.2">
      <c r="A248"/>
    </row>
    <row r="249" spans="1:1" x14ac:dyDescent="0.2">
      <c r="A249"/>
    </row>
    <row r="250" spans="1:1" x14ac:dyDescent="0.2">
      <c r="A250"/>
    </row>
    <row r="251" spans="1:1" x14ac:dyDescent="0.2">
      <c r="A251"/>
    </row>
    <row r="252" spans="1:1" x14ac:dyDescent="0.2">
      <c r="A252"/>
    </row>
    <row r="253" spans="1:1" x14ac:dyDescent="0.2">
      <c r="A253"/>
    </row>
    <row r="254" spans="1:1" x14ac:dyDescent="0.2">
      <c r="A254"/>
    </row>
    <row r="255" spans="1:1" x14ac:dyDescent="0.2">
      <c r="A255"/>
    </row>
    <row r="256" spans="1:1" x14ac:dyDescent="0.2">
      <c r="A256"/>
    </row>
    <row r="257" spans="1:1" x14ac:dyDescent="0.2">
      <c r="A257"/>
    </row>
    <row r="258" spans="1:1" x14ac:dyDescent="0.2">
      <c r="A258"/>
    </row>
    <row r="259" spans="1:1" x14ac:dyDescent="0.2">
      <c r="A259"/>
    </row>
    <row r="260" spans="1:1" x14ac:dyDescent="0.2">
      <c r="A260"/>
    </row>
    <row r="261" spans="1:1" x14ac:dyDescent="0.2">
      <c r="A261"/>
    </row>
    <row r="262" spans="1:1" x14ac:dyDescent="0.2">
      <c r="A262"/>
    </row>
    <row r="263" spans="1:1" x14ac:dyDescent="0.2">
      <c r="A263"/>
    </row>
    <row r="264" spans="1:1" x14ac:dyDescent="0.2">
      <c r="A264"/>
    </row>
    <row r="265" spans="1:1" x14ac:dyDescent="0.2">
      <c r="A265"/>
    </row>
    <row r="266" spans="1:1" x14ac:dyDescent="0.2">
      <c r="A266"/>
    </row>
    <row r="267" spans="1:1" x14ac:dyDescent="0.2">
      <c r="A267"/>
    </row>
    <row r="268" spans="1:1" x14ac:dyDescent="0.2">
      <c r="A268"/>
    </row>
    <row r="269" spans="1:1" x14ac:dyDescent="0.2">
      <c r="A269"/>
    </row>
    <row r="270" spans="1:1" x14ac:dyDescent="0.2">
      <c r="A270"/>
    </row>
    <row r="271" spans="1:1" x14ac:dyDescent="0.2">
      <c r="A271"/>
    </row>
    <row r="272" spans="1:1" x14ac:dyDescent="0.2">
      <c r="A272"/>
    </row>
    <row r="273" spans="1:1" x14ac:dyDescent="0.2">
      <c r="A273"/>
    </row>
    <row r="274" spans="1:1" x14ac:dyDescent="0.2">
      <c r="A274"/>
    </row>
    <row r="275" spans="1:1" x14ac:dyDescent="0.2">
      <c r="A275"/>
    </row>
    <row r="276" spans="1:1" x14ac:dyDescent="0.2">
      <c r="A276"/>
    </row>
    <row r="277" spans="1:1" x14ac:dyDescent="0.2">
      <c r="A277"/>
    </row>
    <row r="278" spans="1:1" x14ac:dyDescent="0.2">
      <c r="A278"/>
    </row>
    <row r="279" spans="1:1" x14ac:dyDescent="0.2">
      <c r="A279"/>
    </row>
    <row r="280" spans="1:1" x14ac:dyDescent="0.2">
      <c r="A280"/>
    </row>
    <row r="281" spans="1:1" x14ac:dyDescent="0.2">
      <c r="A281"/>
    </row>
    <row r="282" spans="1:1" x14ac:dyDescent="0.2">
      <c r="A282"/>
    </row>
    <row r="283" spans="1:1" x14ac:dyDescent="0.2">
      <c r="A283"/>
    </row>
    <row r="284" spans="1:1" x14ac:dyDescent="0.2">
      <c r="A284"/>
    </row>
    <row r="285" spans="1:1" x14ac:dyDescent="0.2">
      <c r="A285"/>
    </row>
    <row r="286" spans="1:1" x14ac:dyDescent="0.2">
      <c r="A286"/>
    </row>
    <row r="287" spans="1:1" x14ac:dyDescent="0.2">
      <c r="A287"/>
    </row>
    <row r="288" spans="1:1" x14ac:dyDescent="0.2">
      <c r="A288"/>
    </row>
    <row r="289" spans="1:1" x14ac:dyDescent="0.2">
      <c r="A289"/>
    </row>
    <row r="290" spans="1:1" x14ac:dyDescent="0.2">
      <c r="A290"/>
    </row>
    <row r="291" spans="1:1" x14ac:dyDescent="0.2">
      <c r="A291"/>
    </row>
    <row r="292" spans="1:1" x14ac:dyDescent="0.2">
      <c r="A292"/>
    </row>
    <row r="293" spans="1:1" x14ac:dyDescent="0.2">
      <c r="A293"/>
    </row>
    <row r="294" spans="1:1" x14ac:dyDescent="0.2">
      <c r="A294"/>
    </row>
    <row r="295" spans="1:1" x14ac:dyDescent="0.2">
      <c r="A295"/>
    </row>
    <row r="296" spans="1:1" x14ac:dyDescent="0.2">
      <c r="A296"/>
    </row>
    <row r="297" spans="1:1" x14ac:dyDescent="0.2">
      <c r="A297"/>
    </row>
    <row r="298" spans="1:1" x14ac:dyDescent="0.2">
      <c r="A298"/>
    </row>
    <row r="299" spans="1:1" x14ac:dyDescent="0.2">
      <c r="A299"/>
    </row>
    <row r="300" spans="1:1" x14ac:dyDescent="0.2">
      <c r="A300"/>
    </row>
    <row r="301" spans="1:1" x14ac:dyDescent="0.2">
      <c r="A301"/>
    </row>
    <row r="302" spans="1:1" x14ac:dyDescent="0.2">
      <c r="A302"/>
    </row>
    <row r="303" spans="1:1" x14ac:dyDescent="0.2">
      <c r="A303"/>
    </row>
    <row r="304" spans="1:1" x14ac:dyDescent="0.2">
      <c r="A304"/>
    </row>
    <row r="305" spans="1:1" x14ac:dyDescent="0.2">
      <c r="A305"/>
    </row>
    <row r="306" spans="1:1" x14ac:dyDescent="0.2">
      <c r="A306"/>
    </row>
    <row r="307" spans="1:1" x14ac:dyDescent="0.2">
      <c r="A307"/>
    </row>
    <row r="308" spans="1:1" x14ac:dyDescent="0.2">
      <c r="A308"/>
    </row>
    <row r="309" spans="1:1" x14ac:dyDescent="0.2">
      <c r="A309"/>
    </row>
    <row r="310" spans="1:1" x14ac:dyDescent="0.2">
      <c r="A310"/>
    </row>
    <row r="311" spans="1:1" x14ac:dyDescent="0.2">
      <c r="A311"/>
    </row>
    <row r="312" spans="1:1" x14ac:dyDescent="0.2">
      <c r="A312"/>
    </row>
    <row r="313" spans="1:1" x14ac:dyDescent="0.2">
      <c r="A313"/>
    </row>
    <row r="314" spans="1:1" x14ac:dyDescent="0.2">
      <c r="A314"/>
    </row>
    <row r="315" spans="1:1" x14ac:dyDescent="0.2">
      <c r="A315"/>
    </row>
    <row r="316" spans="1:1" x14ac:dyDescent="0.2">
      <c r="A316"/>
    </row>
    <row r="317" spans="1:1" x14ac:dyDescent="0.2">
      <c r="A317"/>
    </row>
    <row r="318" spans="1:1" x14ac:dyDescent="0.2">
      <c r="A318"/>
    </row>
    <row r="319" spans="1:1" x14ac:dyDescent="0.2">
      <c r="A319"/>
    </row>
    <row r="320" spans="1:1" x14ac:dyDescent="0.2">
      <c r="A320"/>
    </row>
    <row r="321" spans="1:1" x14ac:dyDescent="0.2">
      <c r="A321"/>
    </row>
    <row r="322" spans="1:1" x14ac:dyDescent="0.2">
      <c r="A322"/>
    </row>
    <row r="323" spans="1:1" x14ac:dyDescent="0.2">
      <c r="A323"/>
    </row>
    <row r="324" spans="1:1" x14ac:dyDescent="0.2">
      <c r="A324"/>
    </row>
    <row r="325" spans="1:1" x14ac:dyDescent="0.2">
      <c r="A325"/>
    </row>
    <row r="326" spans="1:1" x14ac:dyDescent="0.2">
      <c r="A326"/>
    </row>
    <row r="327" spans="1:1" x14ac:dyDescent="0.2">
      <c r="A327"/>
    </row>
    <row r="328" spans="1:1" x14ac:dyDescent="0.2">
      <c r="A328"/>
    </row>
    <row r="329" spans="1:1" x14ac:dyDescent="0.2">
      <c r="A329"/>
    </row>
    <row r="330" spans="1:1" x14ac:dyDescent="0.2">
      <c r="A330"/>
    </row>
    <row r="331" spans="1:1" x14ac:dyDescent="0.2">
      <c r="A331"/>
    </row>
    <row r="332" spans="1:1" x14ac:dyDescent="0.2">
      <c r="A332"/>
    </row>
    <row r="333" spans="1:1" x14ac:dyDescent="0.2">
      <c r="A333"/>
    </row>
    <row r="334" spans="1:1" x14ac:dyDescent="0.2">
      <c r="A334"/>
    </row>
    <row r="335" spans="1:1" x14ac:dyDescent="0.2">
      <c r="A335"/>
    </row>
    <row r="336" spans="1:1" x14ac:dyDescent="0.2">
      <c r="A336"/>
    </row>
    <row r="337" spans="1:1" x14ac:dyDescent="0.2">
      <c r="A337"/>
    </row>
    <row r="338" spans="1:1" x14ac:dyDescent="0.2">
      <c r="A338"/>
    </row>
    <row r="339" spans="1:1" x14ac:dyDescent="0.2">
      <c r="A339"/>
    </row>
    <row r="340" spans="1:1" x14ac:dyDescent="0.2">
      <c r="A340"/>
    </row>
    <row r="341" spans="1:1" x14ac:dyDescent="0.2">
      <c r="A341"/>
    </row>
    <row r="342" spans="1:1" x14ac:dyDescent="0.2">
      <c r="A342"/>
    </row>
    <row r="343" spans="1:1" x14ac:dyDescent="0.2">
      <c r="A343"/>
    </row>
    <row r="344" spans="1:1" x14ac:dyDescent="0.2">
      <c r="A344"/>
    </row>
    <row r="345" spans="1:1" x14ac:dyDescent="0.2">
      <c r="A345"/>
    </row>
    <row r="346" spans="1:1" x14ac:dyDescent="0.2">
      <c r="A346"/>
    </row>
    <row r="347" spans="1:1" x14ac:dyDescent="0.2">
      <c r="A347"/>
    </row>
    <row r="348" spans="1:1" x14ac:dyDescent="0.2">
      <c r="A348"/>
    </row>
    <row r="349" spans="1:1" x14ac:dyDescent="0.2">
      <c r="A349"/>
    </row>
    <row r="350" spans="1:1" x14ac:dyDescent="0.2">
      <c r="A350"/>
    </row>
    <row r="351" spans="1:1" x14ac:dyDescent="0.2">
      <c r="A351"/>
    </row>
    <row r="352" spans="1:1" x14ac:dyDescent="0.2">
      <c r="A352"/>
    </row>
    <row r="353" spans="1:1" x14ac:dyDescent="0.2">
      <c r="A353"/>
    </row>
    <row r="354" spans="1:1" x14ac:dyDescent="0.2">
      <c r="A354"/>
    </row>
    <row r="355" spans="1:1" x14ac:dyDescent="0.2">
      <c r="A355"/>
    </row>
    <row r="356" spans="1:1" x14ac:dyDescent="0.2">
      <c r="A356"/>
    </row>
    <row r="357" spans="1:1" x14ac:dyDescent="0.2">
      <c r="A357"/>
    </row>
    <row r="358" spans="1:1" x14ac:dyDescent="0.2">
      <c r="A358"/>
    </row>
    <row r="359" spans="1:1" x14ac:dyDescent="0.2">
      <c r="A359"/>
    </row>
    <row r="360" spans="1:1" x14ac:dyDescent="0.2">
      <c r="A360"/>
    </row>
    <row r="361" spans="1:1" x14ac:dyDescent="0.2">
      <c r="A361"/>
    </row>
    <row r="362" spans="1:1" x14ac:dyDescent="0.2">
      <c r="A362"/>
    </row>
    <row r="363" spans="1:1" x14ac:dyDescent="0.2">
      <c r="A363"/>
    </row>
    <row r="364" spans="1:1" x14ac:dyDescent="0.2">
      <c r="A364"/>
    </row>
  </sheetData>
  <mergeCells count="3">
    <mergeCell ref="C4:D4"/>
    <mergeCell ref="E4:F4"/>
    <mergeCell ref="G4:H4"/>
  </mergeCells>
  <phoneticPr fontId="0" type="noConversion"/>
  <pageMargins left="0.41" right="0.47" top="0.62" bottom="0.87" header="0.5" footer="0.5"/>
  <pageSetup orientation="landscape" horizontalDpi="300" verticalDpi="300" r:id="rId1"/>
  <headerFooter alignWithMargins="0">
    <oddFooter>Page &amp;P</oddFooter>
  </headerFooter>
  <drawing r:id="rId2"/>
  <legacyDrawing r:id="rId3"/>
  <oleObjects>
    <mc:AlternateContent xmlns:mc="http://schemas.openxmlformats.org/markup-compatibility/2006">
      <mc:Choice Requires="x14">
        <oleObject progId="Equation.3" shapeId="1037" r:id="rId4">
          <objectPr defaultSize="0" autoPict="0" r:id="rId5">
            <anchor moveWithCells="1" sizeWithCells="1">
              <from>
                <xdr:col>1</xdr:col>
                <xdr:colOff>0</xdr:colOff>
                <xdr:row>25</xdr:row>
                <xdr:rowOff>76200</xdr:rowOff>
              </from>
              <to>
                <xdr:col>1</xdr:col>
                <xdr:colOff>0</xdr:colOff>
                <xdr:row>28</xdr:row>
                <xdr:rowOff>95250</xdr:rowOff>
              </to>
            </anchor>
          </objectPr>
        </oleObject>
      </mc:Choice>
      <mc:Fallback>
        <oleObject progId="Equation.3" shapeId="1037" r:id="rId4"/>
      </mc:Fallback>
    </mc:AlternateContent>
    <mc:AlternateContent xmlns:mc="http://schemas.openxmlformats.org/markup-compatibility/2006">
      <mc:Choice Requires="x14">
        <oleObject progId="Equation.3" shapeId="1040" r:id="rId6">
          <objectPr defaultSize="0" autoPict="0" r:id="rId7">
            <anchor moveWithCells="1" sizeWithCells="1">
              <from>
                <xdr:col>6</xdr:col>
                <xdr:colOff>0</xdr:colOff>
                <xdr:row>28</xdr:row>
                <xdr:rowOff>85725</xdr:rowOff>
              </from>
              <to>
                <xdr:col>6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quation.3" shapeId="1040" r:id="rId6"/>
      </mc:Fallback>
    </mc:AlternateContent>
    <mc:AlternateContent xmlns:mc="http://schemas.openxmlformats.org/markup-compatibility/2006">
      <mc:Choice Requires="x14">
        <oleObject progId="Equation.3" shapeId="1041" r:id="rId8">
          <objectPr defaultSize="0" autoPict="0" r:id="rId9">
            <anchor moveWithCells="1" sizeWithCells="1">
              <from>
                <xdr:col>8</xdr:col>
                <xdr:colOff>0</xdr:colOff>
                <xdr:row>29</xdr:row>
                <xdr:rowOff>76200</xdr:rowOff>
              </from>
              <to>
                <xdr:col>8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Equation.3" shapeId="1041" r:id="rId8"/>
      </mc:Fallback>
    </mc:AlternateContent>
    <mc:AlternateContent xmlns:mc="http://schemas.openxmlformats.org/markup-compatibility/2006">
      <mc:Choice Requires="x14">
        <oleObject progId="Equation.3" shapeId="1042" r:id="rId10">
          <objectPr defaultSize="0" autoPict="0" r:id="rId11">
            <anchor moveWithCells="1" sizeWithCells="1">
              <from>
                <xdr:col>8</xdr:col>
                <xdr:colOff>0</xdr:colOff>
                <xdr:row>34</xdr:row>
                <xdr:rowOff>76200</xdr:rowOff>
              </from>
              <to>
                <xdr:col>8</xdr:col>
                <xdr:colOff>0</xdr:colOff>
                <xdr:row>35</xdr:row>
                <xdr:rowOff>133350</xdr:rowOff>
              </to>
            </anchor>
          </objectPr>
        </oleObject>
      </mc:Choice>
      <mc:Fallback>
        <oleObject progId="Equation.3" shapeId="1042" r:id="rId10"/>
      </mc:Fallback>
    </mc:AlternateContent>
    <mc:AlternateContent xmlns:mc="http://schemas.openxmlformats.org/markup-compatibility/2006">
      <mc:Choice Requires="x14">
        <oleObject progId="Equation.3" shapeId="1044" r:id="rId12">
          <objectPr defaultSize="0" autoPict="0" r:id="rId13">
            <anchor moveWithCells="1" sizeWithCells="1">
              <from>
                <xdr:col>6</xdr:col>
                <xdr:colOff>0</xdr:colOff>
                <xdr:row>25</xdr:row>
                <xdr:rowOff>152400</xdr:rowOff>
              </from>
              <to>
                <xdr:col>6</xdr:col>
                <xdr:colOff>0</xdr:colOff>
                <xdr:row>26</xdr:row>
                <xdr:rowOff>0</xdr:rowOff>
              </to>
            </anchor>
          </objectPr>
        </oleObject>
      </mc:Choice>
      <mc:Fallback>
        <oleObject progId="Equation.3" shapeId="1044" r:id="rId12"/>
      </mc:Fallback>
    </mc:AlternateContent>
    <mc:AlternateContent xmlns:mc="http://schemas.openxmlformats.org/markup-compatibility/2006">
      <mc:Choice Requires="x14">
        <oleObject progId="Equation.3" shapeId="1047" r:id="rId14">
          <objectPr defaultSize="0" autoPict="0" r:id="rId15">
            <anchor moveWithCells="1" sizeWithCells="1">
              <from>
                <xdr:col>6</xdr:col>
                <xdr:colOff>0</xdr:colOff>
                <xdr:row>26</xdr:row>
                <xdr:rowOff>0</xdr:rowOff>
              </from>
              <to>
                <xdr:col>6</xdr:col>
                <xdr:colOff>0</xdr:colOff>
                <xdr:row>29</xdr:row>
                <xdr:rowOff>0</xdr:rowOff>
              </to>
            </anchor>
          </objectPr>
        </oleObject>
      </mc:Choice>
      <mc:Fallback>
        <oleObject progId="Equation.3" shapeId="1047" r:id="rId14"/>
      </mc:Fallback>
    </mc:AlternateContent>
    <mc:AlternateContent xmlns:mc="http://schemas.openxmlformats.org/markup-compatibility/2006">
      <mc:Choice Requires="x14">
        <oleObject progId="Equation.3" shapeId="1049" r:id="rId16">
          <objectPr defaultSize="0" autoPict="0" r:id="rId17">
            <anchor moveWithCells="1" sizeWithCells="1">
              <from>
                <xdr:col>8</xdr:col>
                <xdr:colOff>0</xdr:colOff>
                <xdr:row>31</xdr:row>
                <xdr:rowOff>0</xdr:rowOff>
              </from>
              <to>
                <xdr:col>8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Equation.3" shapeId="1049" r:id="rId16"/>
      </mc:Fallback>
    </mc:AlternateContent>
    <mc:AlternateContent xmlns:mc="http://schemas.openxmlformats.org/markup-compatibility/2006">
      <mc:Choice Requires="x14">
        <oleObject progId="Equation.3" shapeId="1055" r:id="rId18">
          <objectPr defaultSize="0" autoPict="0" r:id="rId9">
            <anchor moveWithCells="1" sizeWithCells="1">
              <from>
                <xdr:col>13</xdr:col>
                <xdr:colOff>0</xdr:colOff>
                <xdr:row>29</xdr:row>
                <xdr:rowOff>76200</xdr:rowOff>
              </from>
              <to>
                <xdr:col>13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Equation.3" shapeId="1055" r:id="rId18"/>
      </mc:Fallback>
    </mc:AlternateContent>
    <mc:AlternateContent xmlns:mc="http://schemas.openxmlformats.org/markup-compatibility/2006">
      <mc:Choice Requires="x14">
        <oleObject progId="Equation.3" shapeId="1056" r:id="rId19">
          <objectPr defaultSize="0" autoPict="0" r:id="rId11">
            <anchor moveWithCells="1" sizeWithCells="1">
              <from>
                <xdr:col>13</xdr:col>
                <xdr:colOff>0</xdr:colOff>
                <xdr:row>34</xdr:row>
                <xdr:rowOff>76200</xdr:rowOff>
              </from>
              <to>
                <xdr:col>13</xdr:col>
                <xdr:colOff>0</xdr:colOff>
                <xdr:row>35</xdr:row>
                <xdr:rowOff>133350</xdr:rowOff>
              </to>
            </anchor>
          </objectPr>
        </oleObject>
      </mc:Choice>
      <mc:Fallback>
        <oleObject progId="Equation.3" shapeId="1056" r:id="rId19"/>
      </mc:Fallback>
    </mc:AlternateContent>
    <mc:AlternateContent xmlns:mc="http://schemas.openxmlformats.org/markup-compatibility/2006">
      <mc:Choice Requires="x14">
        <oleObject progId="Equation.3" shapeId="1057" r:id="rId20">
          <objectPr defaultSize="0" autoPict="0" r:id="rId17">
            <anchor moveWithCells="1" sizeWithCells="1">
              <from>
                <xdr:col>13</xdr:col>
                <xdr:colOff>0</xdr:colOff>
                <xdr:row>31</xdr:row>
                <xdr:rowOff>0</xdr:rowOff>
              </from>
              <to>
                <xdr:col>13</xdr:col>
                <xdr:colOff>0</xdr:colOff>
                <xdr:row>31</xdr:row>
                <xdr:rowOff>0</xdr:rowOff>
              </to>
            </anchor>
          </objectPr>
        </oleObject>
      </mc:Choice>
      <mc:Fallback>
        <oleObject progId="Equation.3" shapeId="1057" r:id="rId2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 Stock ABC</vt:lpstr>
      <vt:lpstr>Sheet2</vt:lpstr>
      <vt:lpstr>Sheet3</vt:lpstr>
    </vt:vector>
  </TitlesOfParts>
  <Company>KFS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JKASH</dc:creator>
  <cp:lastModifiedBy>Javad</cp:lastModifiedBy>
  <cp:lastPrinted>2005-05-12T21:17:56Z</cp:lastPrinted>
  <dcterms:created xsi:type="dcterms:W3CDTF">1999-09-27T13:27:40Z</dcterms:created>
  <dcterms:modified xsi:type="dcterms:W3CDTF">2018-12-05T02:57:22Z</dcterms:modified>
</cp:coreProperties>
</file>